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a\Documents\Timo\Muuta\BF\Laskutuksia\"/>
    </mc:Choice>
  </mc:AlternateContent>
  <xr:revisionPtr revIDLastSave="0" documentId="8_{ACD342FC-6536-4E28-851D-B4882CFB19D8}" xr6:coauthVersionLast="36" xr6:coauthVersionMax="36" xr10:uidLastSave="{00000000-0000-0000-0000-000000000000}"/>
  <bookViews>
    <workbookView xWindow="0" yWindow="0" windowWidth="16800" windowHeight="7850" xr2:uid="{DA1E749A-2DFF-46A9-B1F3-F58E130D8CA4}"/>
  </bookViews>
  <sheets>
    <sheet name="FIN" sheetId="1" r:id="rId1"/>
    <sheet name="E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4" i="2"/>
  <c r="I17" i="1"/>
  <c r="I16" i="1"/>
  <c r="I11" i="1"/>
  <c r="I5" i="1"/>
  <c r="H13" i="2" l="1"/>
  <c r="H6" i="2"/>
  <c r="H9" i="2" s="1"/>
  <c r="I7" i="1"/>
  <c r="H14" i="2" l="1"/>
  <c r="H16" i="2"/>
  <c r="H15" i="2"/>
  <c r="I14" i="1"/>
  <c r="I15" i="1" s="1"/>
  <c r="I18" i="1" s="1"/>
  <c r="I10" i="1"/>
  <c r="H17" i="2" l="1"/>
</calcChain>
</file>

<file path=xl/sharedStrings.xml><?xml version="1.0" encoding="utf-8"?>
<sst xmlns="http://schemas.openxmlformats.org/spreadsheetml/2006/main" count="85" uniqueCount="42">
  <si>
    <t>%</t>
  </si>
  <si>
    <t>laskuri</t>
  </si>
  <si>
    <t>Liikevaihto, tunti- tai kokonaishinta (alv 0%)</t>
  </si>
  <si>
    <t xml:space="preserve"> -7% kate BF</t>
  </si>
  <si>
    <t>Työntekijän työtulo</t>
  </si>
  <si>
    <t>palkan sivukulut työtulosta*</t>
  </si>
  <si>
    <t>työntekijän bruttopalkka</t>
  </si>
  <si>
    <t>työntekijän nettopalkka:</t>
  </si>
  <si>
    <t>(17-52v.) 7,15%; (53-62v) 8,65%; (63-67v) 7,15%</t>
  </si>
  <si>
    <t xml:space="preserve"> =maksettava nettopalkka</t>
  </si>
  <si>
    <t xml:space="preserve">Tyel, työnantajan osuus </t>
  </si>
  <si>
    <t>työnantajan osuus työttymyysvak.maksusta</t>
  </si>
  <si>
    <t>Sairasvakuutusmaksu</t>
  </si>
  <si>
    <t>tapaturma+ryhmähenkivakuutus n.</t>
  </si>
  <si>
    <t>Palkanmaksun kaava BusinessFactory Osuuskunta</t>
  </si>
  <si>
    <t>Turnover, prise per hour or total prise without vat</t>
  </si>
  <si>
    <t xml:space="preserve"> -7% administration cost margin</t>
  </si>
  <si>
    <t>The wage and sidecosts is payed from this</t>
  </si>
  <si>
    <t>The sidecosts of wages out of Gross Wage*</t>
  </si>
  <si>
    <r>
      <t>Em</t>
    </r>
    <r>
      <rPr>
        <b/>
        <sz val="10"/>
        <color rgb="FF000000"/>
        <rFont val="Calibri"/>
        <family val="2"/>
        <scheme val="minor"/>
      </rPr>
      <t xml:space="preserve">ployee </t>
    </r>
    <r>
      <rPr>
        <b/>
        <sz val="11"/>
        <color rgb="FF000000"/>
        <rFont val="Calibri"/>
        <family val="2"/>
        <scheme val="minor"/>
      </rPr>
      <t>Gross Wage</t>
    </r>
  </si>
  <si>
    <t>Employee Net wage</t>
  </si>
  <si>
    <t>Employee Gross wage</t>
  </si>
  <si>
    <t xml:space="preserve"> =Net wage into ones account</t>
  </si>
  <si>
    <t>*The compulsary Employer Wage sidecosts:</t>
  </si>
  <si>
    <t xml:space="preserve">The employee pension (TyEL), the Employers share about </t>
  </si>
  <si>
    <t>the Employers share of Unemployment insurance premium</t>
  </si>
  <si>
    <t>the sickness insurance payment</t>
  </si>
  <si>
    <t>Accident+group life insurance about</t>
  </si>
  <si>
    <t xml:space="preserve"> Wage payment counter BusinessFactory co-operative</t>
  </si>
  <si>
    <t xml:space="preserve"> -ennakonpidätysprosenttisi =</t>
  </si>
  <si>
    <t>… muuta vain näihin kohtiin oma lukusi!</t>
  </si>
  <si>
    <t>… put your own number into these boxies!</t>
  </si>
  <si>
    <t xml:space="preserve"> -Payroll tax according your own taxation </t>
  </si>
  <si>
    <t>Älä muuta muita kohtia!</t>
  </si>
  <si>
    <t>Don´t change other numbers!</t>
  </si>
  <si>
    <t xml:space="preserve"> -Employee pension (TyEl) </t>
  </si>
  <si>
    <t xml:space="preserve"> -työntekijän Tyel </t>
  </si>
  <si>
    <t>euroa</t>
  </si>
  <si>
    <t>*työnantajan palkansivukulut 2022:</t>
  </si>
  <si>
    <t>euro</t>
  </si>
  <si>
    <t xml:space="preserve"> -työntekijän osuus työttömyysvak.maksusta</t>
  </si>
  <si>
    <t xml:space="preserve"> -the Employers share of Unmeployment insurance premium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</si>
</sst>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59595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1"/>
      <color rgb="FF000000"/>
      <name val="Calibri"/>
      <family val="2"/>
      <scheme val="minor"/>
    </font>
    <font>
      <u/>
      <sz val="11"/>
      <color rgb="FF59595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9" fontId="1" fillId="0" borderId="0" xfId="0" applyNumberFormat="1" applyFont="1"/>
    <xf numFmtId="0" fontId="3" fillId="0" borderId="1" xfId="0" applyFont="1" applyBorder="1"/>
    <xf numFmtId="0" fontId="4" fillId="0" borderId="1" xfId="0" applyFont="1" applyBorder="1"/>
    <xf numFmtId="2" fontId="3" fillId="0" borderId="0" xfId="0" applyNumberFormat="1" applyFont="1"/>
    <xf numFmtId="2" fontId="4" fillId="0" borderId="0" xfId="0" applyNumberFormat="1" applyFont="1"/>
    <xf numFmtId="2" fontId="1" fillId="0" borderId="0" xfId="0" applyNumberFormat="1" applyFont="1"/>
    <xf numFmtId="0" fontId="6" fillId="0" borderId="0" xfId="0" applyFont="1"/>
    <xf numFmtId="2" fontId="4" fillId="0" borderId="2" xfId="0" applyNumberFormat="1" applyFont="1" applyBorder="1"/>
    <xf numFmtId="2" fontId="4" fillId="0" borderId="1" xfId="0" applyNumberFormat="1" applyFont="1" applyBorder="1"/>
    <xf numFmtId="2" fontId="5" fillId="0" borderId="0" xfId="0" applyNumberFormat="1" applyFont="1"/>
    <xf numFmtId="0" fontId="7" fillId="0" borderId="0" xfId="0" applyFont="1"/>
    <xf numFmtId="0" fontId="4" fillId="0" borderId="0" xfId="0" applyNumberFormat="1" applyFont="1"/>
    <xf numFmtId="0" fontId="5" fillId="0" borderId="0" xfId="0" applyFont="1"/>
    <xf numFmtId="0" fontId="5" fillId="2" borderId="2" xfId="0" applyFont="1" applyFill="1" applyBorder="1"/>
    <xf numFmtId="2" fontId="4" fillId="0" borderId="0" xfId="0" applyNumberFormat="1" applyFont="1" applyBorder="1"/>
    <xf numFmtId="0" fontId="8" fillId="0" borderId="0" xfId="0" applyFont="1"/>
    <xf numFmtId="0" fontId="8" fillId="2" borderId="3" xfId="0" applyFont="1" applyFill="1" applyBorder="1"/>
    <xf numFmtId="0" fontId="1" fillId="2" borderId="3" xfId="0" applyFont="1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1D30-F2C7-4683-98F6-6A0841B96B69}">
  <dimension ref="A1:O27"/>
  <sheetViews>
    <sheetView tabSelected="1" workbookViewId="0">
      <selection activeCell="F30" sqref="F30"/>
    </sheetView>
  </sheetViews>
  <sheetFormatPr defaultRowHeight="14.5" x14ac:dyDescent="0.35"/>
  <cols>
    <col min="9" max="9" width="10.1796875" bestFit="1" customWidth="1"/>
  </cols>
  <sheetData>
    <row r="1" spans="1:15" x14ac:dyDescent="0.35">
      <c r="A1" s="1"/>
      <c r="B1" s="2" t="s">
        <v>14</v>
      </c>
      <c r="G1" s="24"/>
      <c r="H1" s="21" t="s">
        <v>30</v>
      </c>
      <c r="O1" s="1"/>
    </row>
    <row r="2" spans="1:15" x14ac:dyDescent="0.35">
      <c r="A2" s="1"/>
      <c r="C2" s="2"/>
      <c r="D2" s="2"/>
      <c r="E2" s="1"/>
      <c r="F2" s="1"/>
      <c r="G2" s="1"/>
      <c r="H2" s="2" t="s">
        <v>33</v>
      </c>
      <c r="I2" s="1"/>
      <c r="J2" s="1"/>
      <c r="K2" s="1"/>
      <c r="L2" s="1"/>
      <c r="M2" s="1"/>
      <c r="N2" s="1"/>
      <c r="O2" s="1"/>
    </row>
    <row r="3" spans="1:15" ht="19" thickBot="1" x14ac:dyDescent="0.5">
      <c r="A3" s="1"/>
      <c r="G3" s="3"/>
      <c r="H3" s="1"/>
      <c r="I3" s="4" t="s">
        <v>1</v>
      </c>
      <c r="J3" s="1"/>
      <c r="K3" s="1"/>
      <c r="L3" s="1"/>
      <c r="M3" s="1"/>
      <c r="N3" s="1"/>
      <c r="O3" s="1"/>
    </row>
    <row r="4" spans="1:15" ht="19" thickBot="1" x14ac:dyDescent="0.5">
      <c r="A4" s="1"/>
      <c r="B4" s="1" t="s">
        <v>2</v>
      </c>
      <c r="C4" s="1"/>
      <c r="D4" s="1"/>
      <c r="E4" s="1"/>
      <c r="F4" s="1"/>
      <c r="G4" s="5">
        <v>100</v>
      </c>
      <c r="H4" s="1" t="s">
        <v>0</v>
      </c>
      <c r="I4" s="19">
        <v>100</v>
      </c>
      <c r="J4" s="2" t="s">
        <v>37</v>
      </c>
      <c r="K4" s="2"/>
      <c r="L4" s="2"/>
      <c r="M4" s="1"/>
      <c r="N4" s="1"/>
      <c r="O4" s="1"/>
    </row>
    <row r="5" spans="1:15" ht="18.5" x14ac:dyDescent="0.45">
      <c r="A5" s="1"/>
      <c r="B5" s="1" t="s">
        <v>3</v>
      </c>
      <c r="C5" s="1"/>
      <c r="D5" s="1"/>
      <c r="E5" s="1"/>
      <c r="F5" s="1"/>
      <c r="G5" s="5">
        <v>-7</v>
      </c>
      <c r="H5" s="1" t="s">
        <v>0</v>
      </c>
      <c r="I5" s="4">
        <f xml:space="preserve"> SUM(0.07*I4)</f>
        <v>7.0000000000000009</v>
      </c>
      <c r="J5" s="1"/>
      <c r="K5" s="1"/>
      <c r="L5" s="1"/>
      <c r="M5" s="1"/>
      <c r="N5" s="1"/>
      <c r="O5" s="1"/>
    </row>
    <row r="6" spans="1:15" ht="18.5" x14ac:dyDescent="0.45">
      <c r="A6" s="1"/>
      <c r="B6" s="1"/>
      <c r="C6" s="1"/>
      <c r="D6" s="1"/>
      <c r="E6" s="6"/>
      <c r="F6" s="1"/>
      <c r="G6" s="7"/>
      <c r="H6" s="1"/>
      <c r="I6" s="8"/>
      <c r="J6" s="1"/>
      <c r="K6" s="1"/>
      <c r="L6" s="1"/>
      <c r="M6" s="1"/>
      <c r="N6" s="1"/>
      <c r="O6" s="1"/>
    </row>
    <row r="7" spans="1:15" ht="18.5" x14ac:dyDescent="0.45">
      <c r="A7" s="1"/>
      <c r="B7" s="1" t="s">
        <v>4</v>
      </c>
      <c r="C7" s="1"/>
      <c r="D7" s="1"/>
      <c r="E7" s="1"/>
      <c r="F7" s="1"/>
      <c r="G7" s="5">
        <v>93</v>
      </c>
      <c r="H7" s="1" t="s">
        <v>0</v>
      </c>
      <c r="I7" s="4">
        <f>SUM(I4-I5)</f>
        <v>93</v>
      </c>
      <c r="J7" s="1" t="s">
        <v>37</v>
      </c>
      <c r="K7" s="1"/>
      <c r="L7" s="1"/>
      <c r="M7" s="1"/>
      <c r="N7" s="1"/>
      <c r="O7" s="1"/>
    </row>
    <row r="8" spans="1:15" ht="18.5" x14ac:dyDescent="0.45">
      <c r="A8" s="1"/>
      <c r="B8" s="1"/>
      <c r="C8" s="1"/>
      <c r="D8" s="1"/>
      <c r="E8" s="1"/>
      <c r="F8" s="1"/>
      <c r="G8" s="5"/>
      <c r="H8" s="1"/>
      <c r="I8" s="4"/>
      <c r="J8" s="1"/>
      <c r="K8" s="1"/>
      <c r="L8" s="1"/>
      <c r="M8" s="1"/>
      <c r="N8" s="1"/>
      <c r="O8" s="1"/>
    </row>
    <row r="9" spans="1:15" ht="18.5" x14ac:dyDescent="0.45">
      <c r="A9" s="1"/>
      <c r="B9" s="1"/>
      <c r="C9" s="1"/>
      <c r="D9" s="1"/>
      <c r="E9" s="1"/>
      <c r="F9" s="1"/>
      <c r="G9" s="5"/>
      <c r="H9" s="1"/>
      <c r="I9" s="4"/>
      <c r="J9" s="1"/>
      <c r="K9" s="1"/>
      <c r="L9" s="1"/>
      <c r="M9" s="1"/>
      <c r="N9" s="1"/>
      <c r="O9" s="1"/>
    </row>
    <row r="10" spans="1:15" ht="18.5" x14ac:dyDescent="0.45">
      <c r="A10" s="1"/>
      <c r="B10" s="1" t="s">
        <v>5</v>
      </c>
      <c r="C10" s="1"/>
      <c r="D10" s="1"/>
      <c r="E10" s="1"/>
      <c r="F10" s="1"/>
      <c r="G10" s="9">
        <v>20.49</v>
      </c>
      <c r="H10" s="1" t="s">
        <v>0</v>
      </c>
      <c r="I10" s="17">
        <f>SUM(G10/100*I7)</f>
        <v>19.055699999999998</v>
      </c>
      <c r="J10" s="1" t="s">
        <v>37</v>
      </c>
      <c r="K10" s="1"/>
      <c r="L10" s="11"/>
      <c r="M10" s="1"/>
      <c r="N10" s="1"/>
      <c r="O10" s="1"/>
    </row>
    <row r="11" spans="1:15" ht="18.5" x14ac:dyDescent="0.45">
      <c r="A11" s="1"/>
      <c r="B11" s="2" t="s">
        <v>6</v>
      </c>
      <c r="C11" s="2"/>
      <c r="D11" s="2"/>
      <c r="E11" s="1"/>
      <c r="F11" s="1"/>
      <c r="G11" s="9">
        <v>72.510000000000005</v>
      </c>
      <c r="H11" s="1" t="s">
        <v>0</v>
      </c>
      <c r="I11" s="15">
        <f>SUM(G11/100*I4)</f>
        <v>72.510000000000005</v>
      </c>
      <c r="J11" s="1" t="s">
        <v>37</v>
      </c>
      <c r="K11" s="1"/>
      <c r="L11" s="1"/>
      <c r="M11" s="1"/>
      <c r="N11" s="1"/>
      <c r="O11" s="1"/>
    </row>
    <row r="12" spans="1:15" ht="18.5" x14ac:dyDescent="0.45">
      <c r="A12" s="1"/>
      <c r="B12" s="1"/>
      <c r="C12" s="1"/>
      <c r="D12" s="1"/>
      <c r="E12" s="1"/>
      <c r="F12" s="1"/>
      <c r="G12" s="1"/>
      <c r="H12" s="1"/>
      <c r="I12" s="4"/>
      <c r="J12" s="1"/>
      <c r="K12" s="1"/>
      <c r="L12" s="1"/>
      <c r="M12" s="1"/>
      <c r="N12" s="1"/>
      <c r="O12" s="1"/>
    </row>
    <row r="13" spans="1:15" ht="18.5" x14ac:dyDescent="0.45">
      <c r="A13" s="1"/>
      <c r="B13" s="12" t="s">
        <v>7</v>
      </c>
      <c r="C13" s="12"/>
      <c r="D13" s="12"/>
      <c r="E13" s="1"/>
      <c r="F13" s="1"/>
      <c r="G13" s="1"/>
      <c r="H13" s="1"/>
      <c r="I13" s="4"/>
      <c r="J13" s="1"/>
      <c r="K13" s="1"/>
      <c r="L13" s="1"/>
      <c r="M13" s="1"/>
      <c r="N13" s="1"/>
      <c r="O13" s="1"/>
    </row>
    <row r="14" spans="1:15" ht="18.5" x14ac:dyDescent="0.45">
      <c r="A14" s="1"/>
      <c r="B14" s="1" t="s">
        <v>6</v>
      </c>
      <c r="C14" s="1"/>
      <c r="D14" s="1"/>
      <c r="E14" s="1"/>
      <c r="F14" s="1"/>
      <c r="G14" s="1"/>
      <c r="H14" s="1"/>
      <c r="I14" s="10">
        <f xml:space="preserve"> I11</f>
        <v>72.510000000000005</v>
      </c>
      <c r="J14" s="1" t="s">
        <v>37</v>
      </c>
      <c r="K14" s="1"/>
      <c r="L14" s="1"/>
      <c r="M14" s="1"/>
      <c r="N14" s="1"/>
      <c r="O14" s="1"/>
    </row>
    <row r="15" spans="1:15" ht="18.5" x14ac:dyDescent="0.45">
      <c r="A15" s="1"/>
      <c r="B15" s="1" t="s">
        <v>29</v>
      </c>
      <c r="C15" s="1"/>
      <c r="D15" s="1"/>
      <c r="E15" s="22">
        <v>19</v>
      </c>
      <c r="F15" s="1" t="s">
        <v>0</v>
      </c>
      <c r="G15" s="1"/>
      <c r="H15" s="1"/>
      <c r="I15" s="20">
        <f>SUM(E15/100*I14)</f>
        <v>13.776900000000001</v>
      </c>
      <c r="J15" s="2" t="s">
        <v>37</v>
      </c>
      <c r="K15" s="2"/>
      <c r="L15" s="2"/>
      <c r="M15" s="2"/>
      <c r="N15" s="2"/>
      <c r="O15" s="1"/>
    </row>
    <row r="16" spans="1:15" ht="18.5" x14ac:dyDescent="0.45">
      <c r="A16" s="1"/>
      <c r="B16" s="1" t="s">
        <v>36</v>
      </c>
      <c r="C16" s="1"/>
      <c r="D16" s="1"/>
      <c r="E16" s="23">
        <v>7.15</v>
      </c>
      <c r="F16" s="1" t="s">
        <v>0</v>
      </c>
      <c r="G16" s="1"/>
      <c r="H16" s="1"/>
      <c r="I16" s="10">
        <f>SUM(E16/100*I14)</f>
        <v>5.1844650000000012</v>
      </c>
      <c r="J16" s="2" t="s">
        <v>8</v>
      </c>
      <c r="K16" s="2"/>
      <c r="L16" s="2"/>
      <c r="M16" s="2"/>
      <c r="N16" s="2"/>
      <c r="O16" s="1" t="s">
        <v>37</v>
      </c>
    </row>
    <row r="17" spans="1:15" ht="18.5" x14ac:dyDescent="0.45">
      <c r="A17" s="1"/>
      <c r="B17" s="1" t="s">
        <v>40</v>
      </c>
      <c r="C17" s="1"/>
      <c r="D17" s="1"/>
      <c r="E17" s="1"/>
      <c r="F17" s="1"/>
      <c r="G17" s="1">
        <v>1.5</v>
      </c>
      <c r="H17" s="1" t="s">
        <v>0</v>
      </c>
      <c r="I17" s="14">
        <f>SUM(G17/100*I14)</f>
        <v>1.08765</v>
      </c>
      <c r="J17" s="1" t="s">
        <v>37</v>
      </c>
      <c r="K17" s="1"/>
      <c r="L17" s="1"/>
      <c r="M17" s="1"/>
      <c r="N17" s="1"/>
      <c r="O17" s="1"/>
    </row>
    <row r="18" spans="1:15" ht="18.5" x14ac:dyDescent="0.45">
      <c r="A18" s="1"/>
      <c r="B18" s="2" t="s">
        <v>9</v>
      </c>
      <c r="C18" s="2"/>
      <c r="D18" s="2"/>
      <c r="E18" s="1"/>
      <c r="F18" s="1"/>
      <c r="G18" s="1"/>
      <c r="H18" s="1"/>
      <c r="I18" s="15">
        <f>SUM(I14-I15-I16-I17)</f>
        <v>52.460985000000008</v>
      </c>
      <c r="J18" s="1" t="s">
        <v>37</v>
      </c>
      <c r="K18" s="1"/>
      <c r="L18" s="1"/>
      <c r="M18" s="1"/>
      <c r="N18" s="1"/>
      <c r="O18" s="1"/>
    </row>
    <row r="19" spans="1:15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35">
      <c r="A20" s="1"/>
      <c r="B20" s="5" t="s">
        <v>38</v>
      </c>
      <c r="C20" s="5"/>
      <c r="D20" s="5"/>
      <c r="E20" s="5"/>
      <c r="F20" s="5"/>
      <c r="G20" s="5"/>
      <c r="H20" s="5"/>
      <c r="I20" s="1"/>
      <c r="J20" s="5"/>
      <c r="K20" s="1"/>
      <c r="L20" s="1"/>
      <c r="M20" s="1"/>
      <c r="N20" s="1"/>
      <c r="O20" s="5"/>
    </row>
    <row r="21" spans="1:15" x14ac:dyDescent="0.35">
      <c r="A21" s="1"/>
      <c r="B21" s="5" t="s">
        <v>10</v>
      </c>
      <c r="C21" s="5"/>
      <c r="D21" s="5"/>
      <c r="E21" s="9"/>
      <c r="F21" s="5"/>
      <c r="G21" s="5">
        <v>17.649999999999999</v>
      </c>
      <c r="H21" s="5" t="s">
        <v>0</v>
      </c>
      <c r="I21" s="5"/>
      <c r="J21" s="5"/>
      <c r="K21" s="5"/>
      <c r="L21" s="5"/>
      <c r="M21" s="5"/>
      <c r="N21" s="5"/>
      <c r="O21" s="5"/>
    </row>
    <row r="22" spans="1:15" x14ac:dyDescent="0.35">
      <c r="A22" s="1"/>
      <c r="B22" s="5" t="s">
        <v>11</v>
      </c>
      <c r="C22" s="5"/>
      <c r="D22" s="5"/>
      <c r="E22" s="5"/>
      <c r="F22" s="5"/>
      <c r="G22" s="5">
        <v>0.5</v>
      </c>
      <c r="H22" s="5" t="s">
        <v>0</v>
      </c>
      <c r="I22" s="5"/>
      <c r="J22" s="5"/>
      <c r="K22" s="5"/>
      <c r="L22" s="5"/>
      <c r="M22" s="5"/>
      <c r="N22" s="5"/>
      <c r="O22" s="5"/>
    </row>
    <row r="23" spans="1:15" x14ac:dyDescent="0.35">
      <c r="A23" s="1"/>
      <c r="B23" s="5" t="s">
        <v>12</v>
      </c>
      <c r="C23" s="5"/>
      <c r="D23" s="5"/>
      <c r="E23" s="5"/>
      <c r="F23" s="5"/>
      <c r="G23" s="1">
        <v>1.34</v>
      </c>
      <c r="H23" s="5" t="s">
        <v>0</v>
      </c>
      <c r="I23" s="5"/>
      <c r="J23" s="5"/>
      <c r="K23" s="5"/>
      <c r="L23" s="5"/>
      <c r="M23" s="5"/>
      <c r="N23" s="5"/>
      <c r="O23" s="5"/>
    </row>
    <row r="24" spans="1:15" x14ac:dyDescent="0.35">
      <c r="A24" s="1"/>
      <c r="B24" s="5" t="s">
        <v>13</v>
      </c>
      <c r="C24" s="5"/>
      <c r="D24" s="5"/>
      <c r="E24" s="5"/>
      <c r="F24" s="5"/>
      <c r="G24" s="16">
        <v>1</v>
      </c>
      <c r="H24" s="5" t="s">
        <v>0</v>
      </c>
      <c r="I24" s="5"/>
      <c r="J24" s="5"/>
      <c r="K24" s="5"/>
      <c r="L24" s="5"/>
      <c r="M24" s="5"/>
      <c r="N24" s="5"/>
      <c r="O24" s="5"/>
    </row>
    <row r="25" spans="1:15" x14ac:dyDescent="0.35">
      <c r="A25" s="1"/>
      <c r="B25" s="5"/>
      <c r="C25" s="5"/>
      <c r="D25" s="5"/>
      <c r="E25" s="5"/>
      <c r="F25" s="5"/>
      <c r="G25" s="5">
        <v>20.49</v>
      </c>
      <c r="H25" s="5" t="s">
        <v>0</v>
      </c>
      <c r="I25" s="5"/>
      <c r="J25" s="5"/>
      <c r="K25" s="5"/>
      <c r="L25" s="5"/>
      <c r="M25" s="5"/>
      <c r="N25" s="5"/>
      <c r="O25" s="5"/>
    </row>
    <row r="26" spans="1:15" x14ac:dyDescent="0.35">
      <c r="A26" s="1"/>
      <c r="B26" s="1"/>
      <c r="C26" s="1"/>
      <c r="D26" s="1"/>
      <c r="E26" s="1"/>
      <c r="F26" s="1"/>
      <c r="G26" s="1"/>
      <c r="H26" s="1"/>
      <c r="I26" s="5"/>
      <c r="J26" s="5"/>
      <c r="K26" s="5"/>
      <c r="L26" s="5"/>
      <c r="M26" s="5"/>
      <c r="N26" s="5"/>
      <c r="O26" s="5"/>
    </row>
    <row r="27" spans="1:15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5"/>
      <c r="L27" s="5"/>
      <c r="M27" s="5"/>
      <c r="N27" s="5"/>
      <c r="O2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F630-07C1-4EFC-A7B8-5745C32A4E3C}">
  <dimension ref="A1:N24"/>
  <sheetViews>
    <sheetView workbookViewId="0">
      <selection activeCell="J33" sqref="J33"/>
    </sheetView>
  </sheetViews>
  <sheetFormatPr defaultRowHeight="14.5" x14ac:dyDescent="0.35"/>
  <sheetData>
    <row r="1" spans="1:14" x14ac:dyDescent="0.35">
      <c r="A1" s="2" t="s">
        <v>28</v>
      </c>
      <c r="B1" s="2"/>
      <c r="C1" s="2"/>
      <c r="D1" s="1"/>
      <c r="E1" s="1"/>
      <c r="F1" s="1"/>
      <c r="G1" s="23"/>
      <c r="H1" s="2" t="s">
        <v>31</v>
      </c>
      <c r="I1" s="1"/>
      <c r="J1" s="1"/>
      <c r="K1" s="1"/>
      <c r="L1" s="1"/>
      <c r="M1" s="1"/>
    </row>
    <row r="2" spans="1:14" ht="15" thickBot="1" x14ac:dyDescent="0.4">
      <c r="A2" s="1"/>
      <c r="B2" s="1"/>
      <c r="C2" s="1"/>
      <c r="D2" s="1"/>
      <c r="E2" s="1"/>
      <c r="F2" s="1"/>
      <c r="G2" s="1"/>
      <c r="H2" s="2" t="s">
        <v>34</v>
      </c>
      <c r="I2" s="1"/>
      <c r="J2" s="1"/>
      <c r="K2" s="1"/>
      <c r="L2" s="1"/>
      <c r="M2" s="1"/>
    </row>
    <row r="3" spans="1:14" ht="19" thickBot="1" x14ac:dyDescent="0.5">
      <c r="A3" s="1" t="s">
        <v>15</v>
      </c>
      <c r="B3" s="1"/>
      <c r="C3" s="1"/>
      <c r="D3" s="1"/>
      <c r="E3" s="1"/>
      <c r="F3" s="5">
        <v>100</v>
      </c>
      <c r="G3" s="1" t="s">
        <v>0</v>
      </c>
      <c r="H3" s="19">
        <v>100</v>
      </c>
      <c r="I3" s="2" t="s">
        <v>39</v>
      </c>
      <c r="J3" s="2"/>
      <c r="K3" s="2"/>
      <c r="L3" s="2"/>
      <c r="M3" s="1"/>
    </row>
    <row r="4" spans="1:14" ht="18.5" x14ac:dyDescent="0.45">
      <c r="A4" s="1" t="s">
        <v>16</v>
      </c>
      <c r="B4" s="1"/>
      <c r="C4" s="1"/>
      <c r="D4" s="1"/>
      <c r="E4" s="1"/>
      <c r="F4" s="5">
        <v>-7</v>
      </c>
      <c r="G4" s="1" t="s">
        <v>0</v>
      </c>
      <c r="H4" s="4">
        <f>SUM(0.07*H3)</f>
        <v>7.0000000000000009</v>
      </c>
      <c r="I4" s="1" t="s">
        <v>39</v>
      </c>
      <c r="J4" s="1"/>
      <c r="K4" s="1"/>
      <c r="L4" s="1"/>
      <c r="M4" s="1"/>
    </row>
    <row r="5" spans="1:14" ht="18.5" x14ac:dyDescent="0.45">
      <c r="A5" s="1"/>
      <c r="B5" s="1"/>
      <c r="C5" s="1"/>
      <c r="D5" s="6"/>
      <c r="E5" s="1"/>
      <c r="F5" s="7"/>
      <c r="G5" s="1"/>
      <c r="H5" s="8"/>
      <c r="I5" s="1"/>
      <c r="J5" s="1"/>
      <c r="K5" s="1"/>
      <c r="L5" s="1"/>
      <c r="M5" s="1"/>
    </row>
    <row r="6" spans="1:14" ht="18.5" x14ac:dyDescent="0.45">
      <c r="A6" s="1" t="s">
        <v>17</v>
      </c>
      <c r="B6" s="1"/>
      <c r="C6" s="1"/>
      <c r="D6" s="1"/>
      <c r="E6" s="1"/>
      <c r="F6" s="5">
        <v>93</v>
      </c>
      <c r="G6" s="1" t="s">
        <v>0</v>
      </c>
      <c r="H6" s="4">
        <f>SUM(H3-H4)</f>
        <v>93</v>
      </c>
      <c r="I6" s="1" t="s">
        <v>39</v>
      </c>
      <c r="J6" s="1"/>
      <c r="K6" s="1"/>
      <c r="L6" s="1"/>
      <c r="M6" s="1"/>
    </row>
    <row r="7" spans="1:14" ht="18.5" x14ac:dyDescent="0.45">
      <c r="A7" s="1"/>
      <c r="B7" s="1"/>
      <c r="C7" s="1"/>
      <c r="D7" s="1"/>
      <c r="E7" s="1"/>
      <c r="F7" s="5"/>
      <c r="G7" s="1"/>
      <c r="H7" s="4"/>
      <c r="I7" s="1"/>
      <c r="J7" s="1"/>
      <c r="K7" s="1"/>
      <c r="L7" s="1"/>
      <c r="M7" s="1"/>
    </row>
    <row r="8" spans="1:14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4" ht="18.5" x14ac:dyDescent="0.45">
      <c r="A9" s="1" t="s">
        <v>18</v>
      </c>
      <c r="B9" s="1"/>
      <c r="C9" s="1"/>
      <c r="D9" s="1"/>
      <c r="E9" s="1"/>
      <c r="F9" s="9">
        <v>20.49</v>
      </c>
      <c r="G9" s="1" t="s">
        <v>0</v>
      </c>
      <c r="H9" s="10">
        <f>SUM(F9/100*H6)</f>
        <v>19.055699999999998</v>
      </c>
      <c r="I9" s="1" t="s">
        <v>39</v>
      </c>
      <c r="J9" s="1"/>
      <c r="K9" s="11"/>
      <c r="L9" s="1"/>
      <c r="M9" s="1"/>
    </row>
    <row r="10" spans="1:14" ht="18.5" x14ac:dyDescent="0.45">
      <c r="A10" s="2" t="s">
        <v>19</v>
      </c>
      <c r="B10" s="2"/>
      <c r="C10" s="2"/>
      <c r="D10" s="1"/>
      <c r="E10" s="1"/>
      <c r="F10" s="9">
        <v>72.510000000000005</v>
      </c>
      <c r="G10" s="1" t="s">
        <v>0</v>
      </c>
      <c r="H10" s="10">
        <f>SUM(F10/100*H3)</f>
        <v>72.510000000000005</v>
      </c>
      <c r="I10" s="1" t="s">
        <v>39</v>
      </c>
      <c r="J10" s="1"/>
      <c r="K10" s="1"/>
      <c r="L10" s="1"/>
      <c r="M10" s="1"/>
    </row>
    <row r="11" spans="1:14" ht="18.5" x14ac:dyDescent="0.45">
      <c r="A11" s="1"/>
      <c r="B11" s="1"/>
      <c r="C11" s="1"/>
      <c r="D11" s="1"/>
      <c r="E11" s="1"/>
      <c r="F11" s="1"/>
      <c r="G11" s="1"/>
      <c r="H11" s="4"/>
      <c r="I11" s="1"/>
      <c r="J11" s="1"/>
      <c r="K11" s="1"/>
      <c r="L11" s="1"/>
      <c r="M11" s="1"/>
    </row>
    <row r="12" spans="1:14" ht="18.5" x14ac:dyDescent="0.45">
      <c r="A12" s="12" t="s">
        <v>20</v>
      </c>
      <c r="B12" s="12"/>
      <c r="C12" s="1"/>
      <c r="D12" s="1"/>
      <c r="E12" s="1"/>
      <c r="F12" s="1"/>
      <c r="G12" s="1"/>
      <c r="H12" s="4"/>
      <c r="I12" s="1"/>
      <c r="J12" s="1"/>
      <c r="K12" s="1"/>
      <c r="L12" s="1"/>
      <c r="M12" s="1"/>
    </row>
    <row r="13" spans="1:14" ht="19" thickBot="1" x14ac:dyDescent="0.5">
      <c r="A13" s="1" t="s">
        <v>21</v>
      </c>
      <c r="B13" s="1"/>
      <c r="C13" s="1"/>
      <c r="D13" s="1"/>
      <c r="E13" s="1"/>
      <c r="F13" s="1"/>
      <c r="G13" s="1"/>
      <c r="H13" s="4">
        <f xml:space="preserve"> H10</f>
        <v>72.510000000000005</v>
      </c>
      <c r="I13" s="1" t="s">
        <v>39</v>
      </c>
      <c r="J13" s="1"/>
      <c r="K13" s="1"/>
      <c r="L13" s="1"/>
      <c r="M13" s="1"/>
    </row>
    <row r="14" spans="1:14" ht="19" thickBot="1" x14ac:dyDescent="0.5">
      <c r="A14" s="1" t="s">
        <v>32</v>
      </c>
      <c r="B14" s="1"/>
      <c r="C14" s="1"/>
      <c r="D14" s="1"/>
      <c r="E14" s="23">
        <v>19</v>
      </c>
      <c r="F14" s="1" t="s">
        <v>0</v>
      </c>
      <c r="G14" s="1"/>
      <c r="H14" s="13">
        <f>SUM(E14/100*H13)</f>
        <v>13.776900000000001</v>
      </c>
      <c r="I14" s="2" t="s">
        <v>39</v>
      </c>
      <c r="J14" s="2"/>
      <c r="K14" s="2"/>
      <c r="L14" s="2"/>
      <c r="M14" s="2"/>
    </row>
    <row r="15" spans="1:14" ht="18.5" x14ac:dyDescent="0.45">
      <c r="A15" s="1" t="s">
        <v>35</v>
      </c>
      <c r="B15" s="1"/>
      <c r="C15" s="1"/>
      <c r="D15" s="1"/>
      <c r="E15" s="23">
        <v>7.15</v>
      </c>
      <c r="F15" s="1" t="s">
        <v>0</v>
      </c>
      <c r="G15" s="1"/>
      <c r="H15" s="10">
        <f>SUM(E15/100*H13)</f>
        <v>5.1844650000000012</v>
      </c>
      <c r="I15" s="2" t="s">
        <v>8</v>
      </c>
      <c r="J15" s="2"/>
      <c r="K15" s="2"/>
      <c r="L15" s="2"/>
      <c r="M15" s="2"/>
      <c r="N15" t="s">
        <v>39</v>
      </c>
    </row>
    <row r="16" spans="1:14" ht="18.5" x14ac:dyDescent="0.45">
      <c r="A16" s="1" t="s">
        <v>41</v>
      </c>
      <c r="B16" s="1"/>
      <c r="C16" s="1"/>
      <c r="D16" s="1"/>
      <c r="E16" s="1"/>
      <c r="F16" s="1"/>
      <c r="G16" s="1">
        <v>1.4999999999999999E-2</v>
      </c>
      <c r="H16" s="14">
        <f>SUM(G16*H13)</f>
        <v>1.08765</v>
      </c>
      <c r="I16" s="1" t="s">
        <v>39</v>
      </c>
      <c r="J16" s="1"/>
      <c r="K16" s="1"/>
      <c r="L16" s="1"/>
      <c r="M16" s="1"/>
    </row>
    <row r="17" spans="1:13" ht="18.5" x14ac:dyDescent="0.45">
      <c r="A17" s="2" t="s">
        <v>22</v>
      </c>
      <c r="B17" s="2"/>
      <c r="C17" s="2"/>
      <c r="D17" s="1"/>
      <c r="E17" s="1"/>
      <c r="F17" s="1"/>
      <c r="G17" s="1"/>
      <c r="H17" s="18">
        <f>SUM(H13-H14-H15-H16)</f>
        <v>52.460985000000008</v>
      </c>
      <c r="I17" s="1" t="s">
        <v>39</v>
      </c>
      <c r="J17" s="1"/>
      <c r="K17" s="1"/>
      <c r="L17" s="1"/>
      <c r="M17" s="1"/>
    </row>
    <row r="18" spans="1:13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5">
      <c r="A19" s="5" t="s">
        <v>23</v>
      </c>
      <c r="B19" s="5"/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 x14ac:dyDescent="0.35">
      <c r="A20" s="5" t="s">
        <v>24</v>
      </c>
      <c r="B20" s="5"/>
      <c r="C20" s="5"/>
      <c r="D20" s="5"/>
      <c r="E20" s="5"/>
      <c r="F20" s="5"/>
      <c r="G20" s="5">
        <v>17.649999999999999</v>
      </c>
      <c r="H20" s="5" t="s">
        <v>0</v>
      </c>
      <c r="I20" s="5"/>
      <c r="J20" s="5"/>
      <c r="K20" s="5"/>
      <c r="L20" s="5"/>
      <c r="M20" s="5"/>
    </row>
    <row r="21" spans="1:13" x14ac:dyDescent="0.35">
      <c r="A21" s="5" t="s">
        <v>25</v>
      </c>
      <c r="B21" s="5"/>
      <c r="C21" s="5"/>
      <c r="D21" s="5"/>
      <c r="E21" s="5"/>
      <c r="F21" s="5"/>
      <c r="G21" s="5">
        <v>0.45</v>
      </c>
      <c r="H21" s="5" t="s">
        <v>0</v>
      </c>
      <c r="I21" s="5"/>
      <c r="J21" s="5"/>
      <c r="K21" s="5"/>
      <c r="L21" s="5"/>
      <c r="M21" s="5"/>
    </row>
    <row r="22" spans="1:13" x14ac:dyDescent="0.35">
      <c r="A22" s="5" t="s">
        <v>26</v>
      </c>
      <c r="B22" s="5"/>
      <c r="C22" s="5"/>
      <c r="D22" s="5"/>
      <c r="E22" s="5"/>
      <c r="F22" s="1"/>
      <c r="G22" s="1">
        <v>1.34</v>
      </c>
      <c r="H22" s="5" t="s">
        <v>0</v>
      </c>
      <c r="I22" s="5"/>
      <c r="J22" s="5"/>
      <c r="K22" s="5"/>
      <c r="L22" s="5"/>
      <c r="M22" s="5"/>
    </row>
    <row r="23" spans="1:13" x14ac:dyDescent="0.35">
      <c r="A23" s="5" t="s">
        <v>27</v>
      </c>
      <c r="B23" s="5"/>
      <c r="C23" s="5"/>
      <c r="D23" s="5"/>
      <c r="E23" s="5"/>
      <c r="F23" s="1"/>
      <c r="G23" s="16">
        <v>1</v>
      </c>
      <c r="H23" s="5" t="s">
        <v>0</v>
      </c>
      <c r="I23" s="5"/>
      <c r="J23" s="5"/>
      <c r="K23" s="5"/>
      <c r="L23" s="5"/>
      <c r="M23" s="5"/>
    </row>
    <row r="24" spans="1:13" x14ac:dyDescent="0.35">
      <c r="G24" s="5">
        <v>20.49</v>
      </c>
      <c r="H24" s="5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2021-06-21T09:50:20Z</dcterms:created>
  <dcterms:modified xsi:type="dcterms:W3CDTF">2022-12-14T12:14:37Z</dcterms:modified>
</cp:coreProperties>
</file>